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1515" windowWidth="13245" windowHeight="8160" tabRatio="438" activeTab="0"/>
  </bookViews>
  <sheets>
    <sheet name="test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<sst xmlns="http://schemas.openxmlformats.org/spreadsheetml/2006/main" count="54" uniqueCount="53">
  <si>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เลขที่</t>
  </si>
  <si>
    <t>ชื่อ</t>
  </si>
  <si>
    <t>รวม</t>
  </si>
  <si>
    <t>คะแนน</t>
  </si>
  <si>
    <t>เกรด</t>
  </si>
  <si>
    <t>หมายเหตุ</t>
  </si>
  <si>
    <t>หาร 2</t>
  </si>
  <si>
    <t>เทอม 1</t>
  </si>
  <si>
    <t>เทอม 2</t>
  </si>
  <si>
    <t>อันดับที่</t>
  </si>
  <si>
    <t>ช่วงของคะแนน</t>
  </si>
  <si>
    <t>ได้เกรด</t>
  </si>
  <si>
    <t>นักเรียนที่ได้เกรด</t>
  </si>
  <si>
    <t>เฉลี่ย</t>
  </si>
  <si>
    <t>จำนวนนักเรียน</t>
  </si>
  <si>
    <t>คน</t>
  </si>
  <si>
    <t>ผลคูณของเกรด</t>
  </si>
  <si>
    <t>ภาคเรียนที่</t>
  </si>
  <si>
    <t>ปีการศึกษา</t>
  </si>
  <si>
    <t>3/2</t>
  </si>
  <si>
    <t xml:space="preserve">ด.ช.ภูมินทร์   </t>
  </si>
  <si>
    <t xml:space="preserve">ด.ช.ศุภณัฐ   </t>
  </si>
  <si>
    <t xml:space="preserve">ด.ช.จีรายุทธ   </t>
  </si>
  <si>
    <t xml:space="preserve">ด.ช.นนทวัฒน์   </t>
  </si>
  <si>
    <t xml:space="preserve">ด.ช.ธีระชัย   </t>
  </si>
  <si>
    <t xml:space="preserve">ด.ช.ยุทธนากรณ์   </t>
  </si>
  <si>
    <t xml:space="preserve">ด.ช.นัทฐพล  </t>
  </si>
  <si>
    <t xml:space="preserve">ด.ช.ศรราม   </t>
  </si>
  <si>
    <t xml:space="preserve">ด.ช.พีระวัฒน์    </t>
  </si>
  <si>
    <t xml:space="preserve">ด.ช.ธนพัฒน์    </t>
  </si>
  <si>
    <t>ด.ช.คณาพันธ์</t>
  </si>
  <si>
    <t>ด.ช.กิตติธัช</t>
  </si>
  <si>
    <t>ด.ช.พงษ์พัฒน์</t>
  </si>
  <si>
    <t xml:space="preserve">ด.ญ.มานิกา  </t>
  </si>
  <si>
    <t xml:space="preserve">ด.ญ.ตาล   </t>
  </si>
  <si>
    <t xml:space="preserve">ด.ญ.มลิวรรณ  </t>
  </si>
  <si>
    <t xml:space="preserve">ด.ญ.สิริลักษณ์   </t>
  </si>
  <si>
    <t xml:space="preserve">ด.ญ.ฟ้าประทาน  </t>
  </si>
  <si>
    <t xml:space="preserve">ด.ญ.ธัญลักษณ์  </t>
  </si>
  <si>
    <t xml:space="preserve">ด.ญ.กิติพร    </t>
  </si>
  <si>
    <t xml:space="preserve">ด.ญ.ธนิตา  </t>
  </si>
  <si>
    <t xml:space="preserve">ด.ญ.พิชชาภา  </t>
  </si>
  <si>
    <t xml:space="preserve">ด.ญ.ศรสวรรค์   </t>
  </si>
  <si>
    <t xml:space="preserve">ด.ญ.วนิชชา  </t>
  </si>
  <si>
    <t xml:space="preserve">ด.ญ.ภัทรพร   </t>
  </si>
  <si>
    <t>ด.ญ.ภัทราภรณ์</t>
  </si>
  <si>
    <t>ด.ญ.ธีรนาฏ</t>
  </si>
  <si>
    <t>ด.ญ.ศศิธร</t>
  </si>
  <si>
    <t>ด.ญ.เจสิกาญ</t>
  </si>
  <si>
    <r>
      <rPr>
        <u val="single"/>
        <sz val="10"/>
        <color indexed="56"/>
        <rFont val="Arial"/>
        <family val="2"/>
      </rPr>
      <t>ข้อควรจำ</t>
    </r>
    <r>
      <rPr>
        <sz val="10"/>
        <color indexed="56"/>
        <rFont val="Arial"/>
        <family val="2"/>
      </rPr>
      <t xml:space="preserve">   ห้ามพิมพ์ ลบ หรือใส่ข้อความใดๆ ในช่องที่ว่างๆ เพราะจะเป็นการลบสูตรโดยไม่ตั้งใจ ให้กรอกคะแนนในช่องเทอม 1-2</t>
    </r>
  </si>
  <si>
    <r>
      <rPr>
        <u val="single"/>
        <sz val="11"/>
        <rFont val="Arial"/>
        <family val="2"/>
      </rPr>
      <t>หมายเหตุ</t>
    </r>
    <r>
      <rPr>
        <sz val="11"/>
        <rFont val="Arial"/>
        <family val="2"/>
      </rPr>
      <t xml:space="preserve">  ให้กรอกช่องที่มีสีเท่านั้น  ช่องอื่นห้ามแก้ไขเด็ดขาด  ยกเว้นชื่อนักเรียน</t>
    </r>
  </si>
  <si>
    <t>คะแนนผลงานศิลปะชั้นประถมศึกษาปีที่</t>
  </si>
  <si>
    <t>ตัวอย่าง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</si>
</sst>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B1dd\-mmm"/>
    <numFmt numFmtId="188" formatCode="B1dd\-mmm\-yy"/>
    <numFmt numFmtId="189" formatCode="B1dd/mm/yyyy"/>
    <numFmt numFmtId="190" formatCode="[$-41E]d\ mmmm\ yyyy"/>
    <numFmt numFmtId="191" formatCode="[$-107041E]d\ mmm\ yy;@"/>
    <numFmt numFmtId="192" formatCode="0.0"/>
    <numFmt numFmtId="193" formatCode="mmm\-yyyy"/>
    <numFmt numFmtId="194" formatCode="0.0000"/>
    <numFmt numFmtId="195" formatCode="0.000"/>
    <numFmt numFmtId="196" formatCode="0.00000"/>
    <numFmt numFmtId="197" formatCode="0.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</numFmts>
  <fonts count="58">
    <font>
      <sz val="9"/>
      <name val="Arial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sz val="10"/>
      <color indexed="56"/>
      <name val="Arial"/>
      <family val="2"/>
    </font>
    <font>
      <u val="single"/>
      <sz val="10"/>
      <color indexed="56"/>
      <name val="Arial"/>
      <family val="2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2.6"/>
      <color indexed="20"/>
      <name val="Arial"/>
      <family val="2"/>
    </font>
    <font>
      <u val="single"/>
      <sz val="12.6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.6"/>
      <color theme="11"/>
      <name val="Arial"/>
      <family val="2"/>
    </font>
    <font>
      <u val="single"/>
      <sz val="12.6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1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52" fillId="0" borderId="13" xfId="0" applyNumberFormat="1" applyFont="1" applyFill="1" applyBorder="1" applyAlignment="1">
      <alignment horizontal="center"/>
    </xf>
    <xf numFmtId="192" fontId="52" fillId="0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/>
    </xf>
    <xf numFmtId="0" fontId="52" fillId="0" borderId="13" xfId="0" applyFont="1" applyFill="1" applyBorder="1" applyAlignment="1">
      <alignment/>
    </xf>
    <xf numFmtId="0" fontId="54" fillId="0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191" fontId="1" fillId="0" borderId="19" xfId="0" applyNumberFormat="1" applyFont="1" applyFill="1" applyBorder="1" applyAlignment="1">
      <alignment textRotation="90"/>
    </xf>
    <xf numFmtId="0" fontId="1" fillId="0" borderId="19" xfId="0" applyFont="1" applyBorder="1" applyAlignment="1">
      <alignment textRotation="90"/>
    </xf>
    <xf numFmtId="191" fontId="1" fillId="0" borderId="20" xfId="0" applyNumberFormat="1" applyFont="1" applyFill="1" applyBorder="1" applyAlignment="1">
      <alignment textRotation="90"/>
    </xf>
    <xf numFmtId="0" fontId="1" fillId="0" borderId="20" xfId="0" applyFont="1" applyBorder="1" applyAlignment="1">
      <alignment textRotation="90"/>
    </xf>
    <xf numFmtId="191" fontId="1" fillId="0" borderId="12" xfId="0" applyNumberFormat="1" applyFont="1" applyFill="1" applyBorder="1" applyAlignment="1">
      <alignment textRotation="90"/>
    </xf>
    <xf numFmtId="0" fontId="1" fillId="0" borderId="12" xfId="0" applyFont="1" applyBorder="1" applyAlignment="1">
      <alignment textRotation="90"/>
    </xf>
    <xf numFmtId="192" fontId="1" fillId="0" borderId="12" xfId="0" applyNumberFormat="1" applyFont="1" applyFill="1" applyBorder="1" applyAlignment="1">
      <alignment horizontal="center"/>
    </xf>
    <xf numFmtId="192" fontId="52" fillId="33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192" fontId="52" fillId="33" borderId="22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92" fontId="52" fillId="0" borderId="12" xfId="0" applyNumberFormat="1" applyFont="1" applyFill="1" applyBorder="1" applyAlignment="1">
      <alignment horizontal="center"/>
    </xf>
    <xf numFmtId="1" fontId="5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3" fillId="0" borderId="0" xfId="0" applyFont="1" applyAlignment="1">
      <alignment/>
    </xf>
    <xf numFmtId="1" fontId="56" fillId="0" borderId="2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33" fillId="0" borderId="13" xfId="0" applyFont="1" applyBorder="1" applyAlignment="1">
      <alignment/>
    </xf>
    <xf numFmtId="1" fontId="56" fillId="0" borderId="21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1" fontId="56" fillId="0" borderId="13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92" fontId="56" fillId="33" borderId="22" xfId="0" applyNumberFormat="1" applyFont="1" applyFill="1" applyBorder="1" applyAlignment="1">
      <alignment horizontal="center"/>
    </xf>
    <xf numFmtId="192" fontId="56" fillId="0" borderId="26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/>
    </xf>
    <xf numFmtId="192" fontId="2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" borderId="1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191" fontId="2" fillId="0" borderId="19" xfId="0" applyNumberFormat="1" applyFont="1" applyFill="1" applyBorder="1" applyAlignment="1">
      <alignment horizontal="center" textRotation="90"/>
    </xf>
    <xf numFmtId="191" fontId="2" fillId="0" borderId="20" xfId="0" applyNumberFormat="1" applyFont="1" applyFill="1" applyBorder="1" applyAlignment="1">
      <alignment horizontal="center" textRotation="90"/>
    </xf>
    <xf numFmtId="191" fontId="2" fillId="0" borderId="12" xfId="0" applyNumberFormat="1" applyFont="1" applyFill="1" applyBorder="1" applyAlignment="1">
      <alignment horizontal="center" textRotation="90"/>
    </xf>
    <xf numFmtId="0" fontId="57" fillId="0" borderId="27" xfId="0" applyFont="1" applyBorder="1" applyAlignment="1">
      <alignment horizontal="left" vertical="center"/>
    </xf>
    <xf numFmtId="191" fontId="1" fillId="0" borderId="19" xfId="0" applyNumberFormat="1" applyFont="1" applyFill="1" applyBorder="1" applyAlignment="1">
      <alignment horizontal="center" textRotation="90"/>
    </xf>
    <xf numFmtId="191" fontId="1" fillId="0" borderId="20" xfId="0" applyNumberFormat="1" applyFont="1" applyFill="1" applyBorder="1" applyAlignment="1">
      <alignment horizontal="center" textRotation="90"/>
    </xf>
    <xf numFmtId="191" fontId="1" fillId="0" borderId="12" xfId="0" applyNumberFormat="1" applyFont="1" applyFill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3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60" zoomScaleNormal="160" zoomScalePageLayoutView="0" workbookViewId="0" topLeftCell="A1">
      <selection activeCell="A4" sqref="A4:N4"/>
    </sheetView>
  </sheetViews>
  <sheetFormatPr defaultColWidth="9.140625" defaultRowHeight="12"/>
  <cols>
    <col min="1" max="1" width="4.140625" style="0" customWidth="1"/>
    <col min="2" max="2" width="18.421875" style="0" customWidth="1"/>
    <col min="3" max="4" width="5.8515625" style="0" customWidth="1"/>
    <col min="5" max="5" width="7.28125" style="0" customWidth="1"/>
    <col min="6" max="6" width="7.421875" style="0" customWidth="1"/>
    <col min="7" max="7" width="5.57421875" style="0" customWidth="1"/>
    <col min="8" max="8" width="6.28125" style="0" customWidth="1"/>
    <col min="9" max="9" width="4.00390625" style="0" customWidth="1"/>
    <col min="10" max="10" width="5.57421875" style="0" customWidth="1"/>
    <col min="11" max="11" width="6.00390625" style="0" customWidth="1"/>
    <col min="12" max="12" width="5.00390625" style="0" customWidth="1"/>
    <col min="13" max="13" width="6.140625" style="0" customWidth="1"/>
    <col min="14" max="14" width="13.8515625" style="0" customWidth="1"/>
    <col min="15" max="15" width="5.57421875" style="0" customWidth="1"/>
    <col min="16" max="16" width="9.57421875" style="20" customWidth="1"/>
    <col min="17" max="17" width="6.28125" style="0" customWidth="1"/>
    <col min="18" max="18" width="7.57421875" style="0" customWidth="1"/>
  </cols>
  <sheetData>
    <row r="1" spans="1:14" ht="18">
      <c r="A1" s="109" t="s">
        <v>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8" customHeight="1">
      <c r="A2" s="89" t="s">
        <v>51</v>
      </c>
      <c r="B2" s="89"/>
      <c r="C2" s="89"/>
      <c r="D2" s="89"/>
      <c r="E2" s="89"/>
      <c r="F2" s="86" t="s">
        <v>19</v>
      </c>
      <c r="G2" s="13" t="s">
        <v>17</v>
      </c>
      <c r="H2" s="13"/>
      <c r="I2" s="85">
        <v>2</v>
      </c>
      <c r="J2" s="37" t="s">
        <v>18</v>
      </c>
      <c r="L2" s="88">
        <v>2553</v>
      </c>
      <c r="N2" s="13"/>
    </row>
    <row r="3" spans="1:13" ht="18" customHeight="1">
      <c r="A3" s="22"/>
      <c r="B3" s="22"/>
      <c r="C3" s="22"/>
      <c r="D3" s="84" t="s">
        <v>14</v>
      </c>
      <c r="F3" s="87">
        <f>IF(COUNTA(B10:B45)=0,"",COUNTA(B10:B45))</f>
        <v>29</v>
      </c>
      <c r="G3" s="22" t="s">
        <v>15</v>
      </c>
      <c r="J3" s="47"/>
      <c r="K3" s="22"/>
      <c r="L3" s="22"/>
      <c r="M3" s="22"/>
    </row>
    <row r="4" spans="1:14" ht="19.5" customHeight="1">
      <c r="A4" s="99" t="s">
        <v>49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9.5" customHeight="1">
      <c r="A5" s="90" t="s">
        <v>0</v>
      </c>
      <c r="B5" s="1"/>
      <c r="C5" s="93" t="s">
        <v>7</v>
      </c>
      <c r="D5" s="96" t="s">
        <v>8</v>
      </c>
      <c r="E5" s="96" t="s">
        <v>2</v>
      </c>
      <c r="F5" s="96" t="s">
        <v>6</v>
      </c>
      <c r="G5" s="96" t="s">
        <v>4</v>
      </c>
      <c r="H5" s="96" t="s">
        <v>9</v>
      </c>
      <c r="I5" s="39"/>
      <c r="J5" s="100" t="s">
        <v>10</v>
      </c>
      <c r="K5" s="100" t="s">
        <v>11</v>
      </c>
      <c r="L5" s="103" t="s">
        <v>12</v>
      </c>
      <c r="M5" s="106" t="s">
        <v>16</v>
      </c>
      <c r="N5" s="40"/>
    </row>
    <row r="6" spans="1:14" ht="14.25">
      <c r="A6" s="91"/>
      <c r="B6" s="83" t="s">
        <v>1</v>
      </c>
      <c r="C6" s="94"/>
      <c r="D6" s="97"/>
      <c r="E6" s="97"/>
      <c r="F6" s="97"/>
      <c r="G6" s="97"/>
      <c r="H6" s="97"/>
      <c r="I6" s="41"/>
      <c r="J6" s="101"/>
      <c r="K6" s="101"/>
      <c r="L6" s="104"/>
      <c r="M6" s="107"/>
      <c r="N6" s="82" t="s">
        <v>5</v>
      </c>
    </row>
    <row r="7" spans="1:14" ht="12.75">
      <c r="A7" s="91"/>
      <c r="B7" s="2"/>
      <c r="C7" s="94"/>
      <c r="D7" s="97"/>
      <c r="E7" s="97"/>
      <c r="F7" s="97"/>
      <c r="G7" s="97"/>
      <c r="H7" s="97"/>
      <c r="I7" s="41"/>
      <c r="J7" s="101"/>
      <c r="K7" s="101"/>
      <c r="L7" s="104"/>
      <c r="M7" s="107"/>
      <c r="N7" s="42"/>
    </row>
    <row r="8" spans="1:18" ht="22.5" customHeight="1">
      <c r="A8" s="91"/>
      <c r="B8" s="5"/>
      <c r="C8" s="95"/>
      <c r="D8" s="98"/>
      <c r="E8" s="98"/>
      <c r="F8" s="98"/>
      <c r="G8" s="98"/>
      <c r="H8" s="98"/>
      <c r="I8" s="43"/>
      <c r="J8" s="102"/>
      <c r="K8" s="102"/>
      <c r="L8" s="105"/>
      <c r="M8" s="108"/>
      <c r="N8" s="44"/>
      <c r="O8" s="24"/>
      <c r="P8" s="35"/>
      <c r="Q8" s="20"/>
      <c r="R8" s="35"/>
    </row>
    <row r="9" spans="1:18" ht="15" customHeight="1" thickBot="1">
      <c r="A9" s="92"/>
      <c r="B9" s="16" t="s">
        <v>3</v>
      </c>
      <c r="C9" s="17">
        <v>100</v>
      </c>
      <c r="D9" s="17">
        <v>100</v>
      </c>
      <c r="E9" s="17">
        <f>SUM(C9:D9)</f>
        <v>200</v>
      </c>
      <c r="F9" s="17">
        <f>E9/2</f>
        <v>100</v>
      </c>
      <c r="G9" s="46"/>
      <c r="H9" s="46"/>
      <c r="I9" s="46"/>
      <c r="J9" s="50"/>
      <c r="K9" s="50"/>
      <c r="L9" s="50"/>
      <c r="M9" s="50"/>
      <c r="N9" s="33"/>
      <c r="O9" s="36"/>
      <c r="Q9" s="20"/>
      <c r="R9" s="11"/>
    </row>
    <row r="10" spans="1:18" ht="14.25" customHeight="1" thickTop="1">
      <c r="A10" s="4">
        <v>1</v>
      </c>
      <c r="B10" s="55" t="s">
        <v>20</v>
      </c>
      <c r="C10" s="79">
        <v>54</v>
      </c>
      <c r="D10" s="79">
        <v>53</v>
      </c>
      <c r="E10" s="81">
        <f>IF(COUNT(C10:D10)&lt;COUNT($C$9:$D$9),"",IF(OR(C10&gt;$C$9,D10&gt;$D$9),"error",SUM(C10:D10)))</f>
        <v>107</v>
      </c>
      <c r="F10" s="76">
        <f>IF(E10="","",IF(E10="error","error",E10/2))</f>
        <v>53.5</v>
      </c>
      <c r="G10" s="66">
        <f>IF(F10="","",IF(F10="error","error",VLOOKUP(F10,$J$10:$K$17,2)))</f>
        <v>1</v>
      </c>
      <c r="H10" s="77">
        <f>IF(F10="","",IF(G10="error","error",RANK(F10,$F$10:$F$45)))</f>
        <v>14</v>
      </c>
      <c r="I10" s="48"/>
      <c r="J10" s="61">
        <v>0</v>
      </c>
      <c r="K10" s="62">
        <v>0</v>
      </c>
      <c r="L10" s="63">
        <f aca="true" t="shared" si="0" ref="L10:L17">COUNTIF($G$10:$G$45,K10)</f>
        <v>0</v>
      </c>
      <c r="M10" s="64">
        <f>K10*L10</f>
        <v>0</v>
      </c>
      <c r="N10" s="34"/>
      <c r="O10" s="36"/>
      <c r="P10" s="27"/>
      <c r="Q10" s="27"/>
      <c r="R10" s="38"/>
    </row>
    <row r="11" spans="1:18" ht="14.25" customHeight="1">
      <c r="A11" s="6">
        <v>2</v>
      </c>
      <c r="B11" s="55" t="s">
        <v>21</v>
      </c>
      <c r="C11" s="79">
        <v>66</v>
      </c>
      <c r="D11" s="79">
        <v>78</v>
      </c>
      <c r="E11" s="81">
        <f aca="true" t="shared" si="1" ref="E11:E38">IF(COUNT(C11:D11)&lt;COUNT($C$9:$D$9),"",IF(OR(C11&gt;$C$9,D11&gt;$D$9),"error",SUM(C11:D11)))</f>
        <v>144</v>
      </c>
      <c r="F11" s="76">
        <f aca="true" t="shared" si="2" ref="F11:F38">IF(E11="","",IF(E11="error","error",E11/2))</f>
        <v>72</v>
      </c>
      <c r="G11" s="66">
        <f aca="true" t="shared" si="3" ref="G11:G39">IF(F11="","",IF(F11="error","error",VLOOKUP(F11,$J$10:$K$17,2)))</f>
        <v>3</v>
      </c>
      <c r="H11" s="77">
        <f aca="true" t="shared" si="4" ref="H11:H41">IF(F11="","",IF(G11="error","error",RANK(F11,$F$10:$F$45)))</f>
        <v>9</v>
      </c>
      <c r="I11" s="49"/>
      <c r="J11" s="65">
        <v>50</v>
      </c>
      <c r="K11" s="66">
        <v>1</v>
      </c>
      <c r="L11" s="67">
        <f t="shared" si="0"/>
        <v>1</v>
      </c>
      <c r="M11" s="68">
        <f aca="true" t="shared" si="5" ref="M11:M17">K11*L11</f>
        <v>1</v>
      </c>
      <c r="N11" s="34"/>
      <c r="O11" s="36"/>
      <c r="P11" s="27"/>
      <c r="Q11" s="27"/>
      <c r="R11" s="38"/>
    </row>
    <row r="12" spans="1:18" ht="14.25" customHeight="1">
      <c r="A12" s="6">
        <v>3</v>
      </c>
      <c r="B12" s="56" t="s">
        <v>22</v>
      </c>
      <c r="C12" s="79">
        <v>79</v>
      </c>
      <c r="D12" s="79">
        <v>66</v>
      </c>
      <c r="E12" s="81">
        <f t="shared" si="1"/>
        <v>145</v>
      </c>
      <c r="F12" s="76">
        <f t="shared" si="2"/>
        <v>72.5</v>
      </c>
      <c r="G12" s="66">
        <f t="shared" si="3"/>
        <v>3</v>
      </c>
      <c r="H12" s="77">
        <f t="shared" si="4"/>
        <v>7</v>
      </c>
      <c r="I12" s="49"/>
      <c r="J12" s="65">
        <v>55</v>
      </c>
      <c r="K12" s="66">
        <v>1.5</v>
      </c>
      <c r="L12" s="67">
        <f t="shared" si="0"/>
        <v>0</v>
      </c>
      <c r="M12" s="68">
        <f t="shared" si="5"/>
        <v>0</v>
      </c>
      <c r="N12" s="34"/>
      <c r="O12" s="36"/>
      <c r="P12" s="27"/>
      <c r="Q12" s="27"/>
      <c r="R12" s="38"/>
    </row>
    <row r="13" spans="1:18" ht="14.25" customHeight="1">
      <c r="A13" s="4">
        <v>4</v>
      </c>
      <c r="B13" s="55" t="s">
        <v>23</v>
      </c>
      <c r="C13" s="79">
        <v>87</v>
      </c>
      <c r="D13" s="79">
        <v>88</v>
      </c>
      <c r="E13" s="81">
        <f t="shared" si="1"/>
        <v>175</v>
      </c>
      <c r="F13" s="76">
        <f t="shared" si="2"/>
        <v>87.5</v>
      </c>
      <c r="G13" s="66">
        <f t="shared" si="3"/>
        <v>4</v>
      </c>
      <c r="H13" s="77">
        <f t="shared" si="4"/>
        <v>2</v>
      </c>
      <c r="I13" s="49"/>
      <c r="J13" s="65">
        <v>60</v>
      </c>
      <c r="K13" s="66">
        <v>2</v>
      </c>
      <c r="L13" s="67">
        <f t="shared" si="0"/>
        <v>0</v>
      </c>
      <c r="M13" s="68">
        <f t="shared" si="5"/>
        <v>0</v>
      </c>
      <c r="N13" s="34"/>
      <c r="O13" s="36"/>
      <c r="P13" s="27"/>
      <c r="Q13" s="27"/>
      <c r="R13" s="38"/>
    </row>
    <row r="14" spans="1:18" ht="14.25" customHeight="1">
      <c r="A14" s="6">
        <v>5</v>
      </c>
      <c r="B14" s="55" t="s">
        <v>24</v>
      </c>
      <c r="C14" s="79">
        <v>66</v>
      </c>
      <c r="D14" s="79">
        <v>66</v>
      </c>
      <c r="E14" s="81">
        <f t="shared" si="1"/>
        <v>132</v>
      </c>
      <c r="F14" s="76">
        <f t="shared" si="2"/>
        <v>66</v>
      </c>
      <c r="G14" s="66">
        <f t="shared" si="3"/>
        <v>2.5</v>
      </c>
      <c r="H14" s="77">
        <f t="shared" si="4"/>
        <v>12</v>
      </c>
      <c r="I14" s="49"/>
      <c r="J14" s="65">
        <v>65</v>
      </c>
      <c r="K14" s="66">
        <v>2.5</v>
      </c>
      <c r="L14" s="67">
        <f t="shared" si="0"/>
        <v>4</v>
      </c>
      <c r="M14" s="68">
        <f t="shared" si="5"/>
        <v>10</v>
      </c>
      <c r="N14" s="51"/>
      <c r="O14" s="36"/>
      <c r="P14" s="27"/>
      <c r="Q14" s="27"/>
      <c r="R14" s="38"/>
    </row>
    <row r="15" spans="1:18" ht="14.25" customHeight="1">
      <c r="A15" s="6">
        <v>6</v>
      </c>
      <c r="B15" s="57" t="s">
        <v>25</v>
      </c>
      <c r="C15" s="79">
        <v>78</v>
      </c>
      <c r="D15" s="79">
        <v>87</v>
      </c>
      <c r="E15" s="81">
        <f t="shared" si="1"/>
        <v>165</v>
      </c>
      <c r="F15" s="76">
        <f t="shared" si="2"/>
        <v>82.5</v>
      </c>
      <c r="G15" s="66">
        <f t="shared" si="3"/>
        <v>4</v>
      </c>
      <c r="H15" s="77">
        <f t="shared" si="4"/>
        <v>3</v>
      </c>
      <c r="I15" s="49"/>
      <c r="J15" s="65">
        <v>70</v>
      </c>
      <c r="K15" s="66">
        <v>3</v>
      </c>
      <c r="L15" s="67">
        <f t="shared" si="0"/>
        <v>3</v>
      </c>
      <c r="M15" s="68">
        <f t="shared" si="5"/>
        <v>9</v>
      </c>
      <c r="N15" s="34"/>
      <c r="O15" s="36"/>
      <c r="P15" s="27"/>
      <c r="Q15" s="27"/>
      <c r="R15" s="38"/>
    </row>
    <row r="16" spans="1:18" ht="14.25" customHeight="1">
      <c r="A16" s="4">
        <v>7</v>
      </c>
      <c r="B16" s="55" t="s">
        <v>26</v>
      </c>
      <c r="C16" s="79">
        <v>78</v>
      </c>
      <c r="D16" s="79">
        <v>67</v>
      </c>
      <c r="E16" s="81">
        <f t="shared" si="1"/>
        <v>145</v>
      </c>
      <c r="F16" s="76">
        <f t="shared" si="2"/>
        <v>72.5</v>
      </c>
      <c r="G16" s="66">
        <f t="shared" si="3"/>
        <v>3</v>
      </c>
      <c r="H16" s="77">
        <f t="shared" si="4"/>
        <v>7</v>
      </c>
      <c r="I16" s="49"/>
      <c r="J16" s="65">
        <v>75</v>
      </c>
      <c r="K16" s="66">
        <v>3.5</v>
      </c>
      <c r="L16" s="67">
        <f t="shared" si="0"/>
        <v>2</v>
      </c>
      <c r="M16" s="68">
        <f t="shared" si="5"/>
        <v>7</v>
      </c>
      <c r="N16" s="34"/>
      <c r="O16" s="36"/>
      <c r="P16" s="27"/>
      <c r="Q16" s="27"/>
      <c r="R16" s="38"/>
    </row>
    <row r="17" spans="1:18" ht="14.25" customHeight="1">
      <c r="A17" s="6">
        <v>8</v>
      </c>
      <c r="B17" s="57" t="s">
        <v>27</v>
      </c>
      <c r="C17" s="79">
        <v>65</v>
      </c>
      <c r="D17" s="79">
        <v>69</v>
      </c>
      <c r="E17" s="81">
        <f t="shared" si="1"/>
        <v>134</v>
      </c>
      <c r="F17" s="76">
        <f t="shared" si="2"/>
        <v>67</v>
      </c>
      <c r="G17" s="66">
        <f t="shared" si="3"/>
        <v>2.5</v>
      </c>
      <c r="H17" s="77">
        <f t="shared" si="4"/>
        <v>10</v>
      </c>
      <c r="I17" s="49"/>
      <c r="J17" s="65">
        <v>80</v>
      </c>
      <c r="K17" s="66">
        <v>4</v>
      </c>
      <c r="L17" s="67">
        <f t="shared" si="0"/>
        <v>4</v>
      </c>
      <c r="M17" s="68">
        <f t="shared" si="5"/>
        <v>16</v>
      </c>
      <c r="N17" s="34"/>
      <c r="O17" s="36"/>
      <c r="P17" s="27"/>
      <c r="Q17" s="27"/>
      <c r="R17" s="38"/>
    </row>
    <row r="18" spans="1:18" ht="14.25" customHeight="1">
      <c r="A18" s="6">
        <v>9</v>
      </c>
      <c r="B18" s="57" t="s">
        <v>28</v>
      </c>
      <c r="C18" s="79">
        <v>56</v>
      </c>
      <c r="D18" s="79">
        <v>76</v>
      </c>
      <c r="E18" s="81">
        <f t="shared" si="1"/>
        <v>132</v>
      </c>
      <c r="F18" s="76">
        <f t="shared" si="2"/>
        <v>66</v>
      </c>
      <c r="G18" s="66">
        <f t="shared" si="3"/>
        <v>2.5</v>
      </c>
      <c r="H18" s="77">
        <f t="shared" si="4"/>
        <v>12</v>
      </c>
      <c r="I18" s="49"/>
      <c r="J18" s="69"/>
      <c r="K18" s="66" t="s">
        <v>2</v>
      </c>
      <c r="L18" s="70">
        <f>SUM(L10:L17)</f>
        <v>14</v>
      </c>
      <c r="M18" s="68">
        <f>SUM(M10:M17)</f>
        <v>43</v>
      </c>
      <c r="N18" s="34"/>
      <c r="O18" s="36"/>
      <c r="P18" s="27"/>
      <c r="Q18" s="27"/>
      <c r="R18" s="38"/>
    </row>
    <row r="19" spans="1:18" ht="14.25" customHeight="1" thickBot="1">
      <c r="A19" s="4">
        <v>10</v>
      </c>
      <c r="B19" s="58" t="s">
        <v>29</v>
      </c>
      <c r="C19" s="79">
        <v>88</v>
      </c>
      <c r="D19" s="79">
        <v>68</v>
      </c>
      <c r="E19" s="81">
        <f t="shared" si="1"/>
        <v>156</v>
      </c>
      <c r="F19" s="76">
        <f t="shared" si="2"/>
        <v>78</v>
      </c>
      <c r="G19" s="66">
        <f t="shared" si="3"/>
        <v>3.5</v>
      </c>
      <c r="H19" s="77">
        <f t="shared" si="4"/>
        <v>5</v>
      </c>
      <c r="I19" s="49"/>
      <c r="J19" s="71"/>
      <c r="K19" s="72" t="s">
        <v>13</v>
      </c>
      <c r="L19" s="73"/>
      <c r="M19" s="74">
        <f>SUM(M10:M17)/F3</f>
        <v>1.4827586206896552</v>
      </c>
      <c r="N19" s="34"/>
      <c r="O19" s="36"/>
      <c r="P19" s="27"/>
      <c r="Q19" s="27"/>
      <c r="R19" s="38"/>
    </row>
    <row r="20" spans="1:18" ht="14.25" customHeight="1" thickTop="1">
      <c r="A20" s="6">
        <v>11</v>
      </c>
      <c r="B20" s="55" t="s">
        <v>30</v>
      </c>
      <c r="C20" s="79">
        <v>67</v>
      </c>
      <c r="D20" s="79">
        <v>89</v>
      </c>
      <c r="E20" s="81">
        <f t="shared" si="1"/>
        <v>156</v>
      </c>
      <c r="F20" s="76">
        <f t="shared" si="2"/>
        <v>78</v>
      </c>
      <c r="G20" s="66">
        <f t="shared" si="3"/>
        <v>3.5</v>
      </c>
      <c r="H20" s="77">
        <f t="shared" si="4"/>
        <v>5</v>
      </c>
      <c r="I20" s="18"/>
      <c r="J20" s="52"/>
      <c r="K20" s="52"/>
      <c r="L20" s="53"/>
      <c r="M20" s="54"/>
      <c r="N20" s="34"/>
      <c r="O20" s="36"/>
      <c r="P20" s="27"/>
      <c r="Q20" s="27"/>
      <c r="R20" s="38"/>
    </row>
    <row r="21" spans="1:18" ht="14.25" customHeight="1">
      <c r="A21" s="6">
        <v>12</v>
      </c>
      <c r="B21" s="37" t="s">
        <v>31</v>
      </c>
      <c r="C21" s="79">
        <v>98</v>
      </c>
      <c r="D21" s="79">
        <v>87</v>
      </c>
      <c r="E21" s="81">
        <f t="shared" si="1"/>
        <v>185</v>
      </c>
      <c r="F21" s="76">
        <f t="shared" si="2"/>
        <v>92.5</v>
      </c>
      <c r="G21" s="66">
        <f t="shared" si="3"/>
        <v>4</v>
      </c>
      <c r="H21" s="77">
        <f t="shared" si="4"/>
        <v>1</v>
      </c>
      <c r="I21" s="18"/>
      <c r="J21" s="18"/>
      <c r="K21" s="18"/>
      <c r="L21" s="26"/>
      <c r="M21" s="25"/>
      <c r="N21" s="34"/>
      <c r="O21" s="36"/>
      <c r="P21" s="27"/>
      <c r="Q21" s="27"/>
      <c r="R21" s="38"/>
    </row>
    <row r="22" spans="1:18" ht="14.25" customHeight="1">
      <c r="A22" s="4">
        <v>13</v>
      </c>
      <c r="B22" s="55" t="s">
        <v>32</v>
      </c>
      <c r="C22" s="79">
        <v>76</v>
      </c>
      <c r="D22" s="79">
        <v>87</v>
      </c>
      <c r="E22" s="81">
        <f t="shared" si="1"/>
        <v>163</v>
      </c>
      <c r="F22" s="76">
        <f t="shared" si="2"/>
        <v>81.5</v>
      </c>
      <c r="G22" s="66">
        <f t="shared" si="3"/>
        <v>4</v>
      </c>
      <c r="H22" s="77">
        <f t="shared" si="4"/>
        <v>4</v>
      </c>
      <c r="I22" s="18"/>
      <c r="J22" s="18"/>
      <c r="K22" s="18"/>
      <c r="L22" s="26"/>
      <c r="M22" s="25"/>
      <c r="N22" s="34"/>
      <c r="O22" s="36"/>
      <c r="P22" s="27"/>
      <c r="Q22" s="27"/>
      <c r="R22" s="38"/>
    </row>
    <row r="23" spans="1:18" ht="14.25" customHeight="1">
      <c r="A23" s="6">
        <v>14</v>
      </c>
      <c r="B23" s="59" t="s">
        <v>33</v>
      </c>
      <c r="C23" s="79">
        <v>67</v>
      </c>
      <c r="D23" s="79">
        <v>67</v>
      </c>
      <c r="E23" s="81">
        <f t="shared" si="1"/>
        <v>134</v>
      </c>
      <c r="F23" s="76">
        <f t="shared" si="2"/>
        <v>67</v>
      </c>
      <c r="G23" s="66">
        <f t="shared" si="3"/>
        <v>2.5</v>
      </c>
      <c r="H23" s="77">
        <f t="shared" si="4"/>
        <v>10</v>
      </c>
      <c r="I23" s="18"/>
      <c r="J23" s="18"/>
      <c r="K23" s="18"/>
      <c r="L23" s="26"/>
      <c r="M23" s="25"/>
      <c r="N23" s="34"/>
      <c r="O23" s="36"/>
      <c r="P23" s="27"/>
      <c r="Q23" s="27"/>
      <c r="R23" s="38"/>
    </row>
    <row r="24" spans="1:18" ht="14.25" customHeight="1">
      <c r="A24" s="6">
        <v>15</v>
      </c>
      <c r="B24" s="55" t="s">
        <v>34</v>
      </c>
      <c r="C24" s="79"/>
      <c r="D24" s="79"/>
      <c r="E24" s="81">
        <f t="shared" si="1"/>
      </c>
      <c r="F24" s="76">
        <f t="shared" si="2"/>
      </c>
      <c r="G24" s="66">
        <f t="shared" si="3"/>
      </c>
      <c r="H24" s="77">
        <f t="shared" si="4"/>
      </c>
      <c r="I24" s="18"/>
      <c r="J24" s="18"/>
      <c r="K24" s="18"/>
      <c r="L24" s="26"/>
      <c r="M24" s="25"/>
      <c r="N24" s="34"/>
      <c r="O24" s="36"/>
      <c r="P24" s="27"/>
      <c r="Q24" s="27"/>
      <c r="R24" s="38"/>
    </row>
    <row r="25" spans="1:18" ht="14.25" customHeight="1">
      <c r="A25" s="4">
        <v>16</v>
      </c>
      <c r="B25" s="55" t="s">
        <v>35</v>
      </c>
      <c r="C25" s="79"/>
      <c r="D25" s="79"/>
      <c r="E25" s="81">
        <f t="shared" si="1"/>
      </c>
      <c r="F25" s="76">
        <f t="shared" si="2"/>
      </c>
      <c r="G25" s="66">
        <f t="shared" si="3"/>
      </c>
      <c r="H25" s="77">
        <f t="shared" si="4"/>
      </c>
      <c r="I25" s="18"/>
      <c r="J25" s="18"/>
      <c r="K25" s="18"/>
      <c r="L25" s="21"/>
      <c r="M25" s="21"/>
      <c r="N25" s="21"/>
      <c r="O25" s="36"/>
      <c r="P25" s="27"/>
      <c r="Q25" s="27"/>
      <c r="R25" s="38"/>
    </row>
    <row r="26" spans="1:18" ht="14.25" customHeight="1">
      <c r="A26" s="6">
        <v>17</v>
      </c>
      <c r="B26" s="55" t="s">
        <v>36</v>
      </c>
      <c r="C26" s="79"/>
      <c r="D26" s="79"/>
      <c r="E26" s="81">
        <f t="shared" si="1"/>
      </c>
      <c r="F26" s="76">
        <f t="shared" si="2"/>
      </c>
      <c r="G26" s="66">
        <f t="shared" si="3"/>
      </c>
      <c r="H26" s="77">
        <f t="shared" si="4"/>
      </c>
      <c r="I26" s="18"/>
      <c r="J26" s="18"/>
      <c r="K26" s="18"/>
      <c r="L26" s="26"/>
      <c r="M26" s="25"/>
      <c r="N26" s="34"/>
      <c r="O26" s="36"/>
      <c r="P26" s="27"/>
      <c r="Q26" s="27"/>
      <c r="R26" s="38"/>
    </row>
    <row r="27" spans="1:18" ht="14.25" customHeight="1">
      <c r="A27" s="6">
        <v>18</v>
      </c>
      <c r="B27" s="55" t="s">
        <v>37</v>
      </c>
      <c r="C27" s="79"/>
      <c r="D27" s="79"/>
      <c r="E27" s="81">
        <f t="shared" si="1"/>
      </c>
      <c r="F27" s="76">
        <f t="shared" si="2"/>
      </c>
      <c r="G27" s="66">
        <f t="shared" si="3"/>
      </c>
      <c r="H27" s="77">
        <f t="shared" si="4"/>
      </c>
      <c r="I27" s="18"/>
      <c r="J27" s="18"/>
      <c r="K27" s="18"/>
      <c r="L27" s="26"/>
      <c r="M27" s="25"/>
      <c r="N27" s="34"/>
      <c r="O27" s="36"/>
      <c r="P27" s="27"/>
      <c r="Q27" s="27"/>
      <c r="R27" s="38"/>
    </row>
    <row r="28" spans="1:18" ht="14.25" customHeight="1">
      <c r="A28" s="4">
        <v>19</v>
      </c>
      <c r="B28" s="55" t="s">
        <v>38</v>
      </c>
      <c r="C28" s="79"/>
      <c r="D28" s="79"/>
      <c r="E28" s="81">
        <f t="shared" si="1"/>
      </c>
      <c r="F28" s="76">
        <f t="shared" si="2"/>
      </c>
      <c r="G28" s="66">
        <f t="shared" si="3"/>
      </c>
      <c r="H28" s="77">
        <f t="shared" si="4"/>
      </c>
      <c r="I28" s="18"/>
      <c r="J28" s="18"/>
      <c r="K28" s="18"/>
      <c r="L28" s="26"/>
      <c r="M28" s="25"/>
      <c r="N28" s="34"/>
      <c r="O28" s="36"/>
      <c r="P28" s="27"/>
      <c r="Q28" s="27"/>
      <c r="R28" s="38"/>
    </row>
    <row r="29" spans="1:18" ht="14.25" customHeight="1">
      <c r="A29" s="6">
        <v>20</v>
      </c>
      <c r="B29" s="55" t="s">
        <v>39</v>
      </c>
      <c r="C29" s="79"/>
      <c r="D29" s="79"/>
      <c r="E29" s="81">
        <f t="shared" si="1"/>
      </c>
      <c r="F29" s="76">
        <f t="shared" si="2"/>
      </c>
      <c r="G29" s="66">
        <f t="shared" si="3"/>
      </c>
      <c r="H29" s="77">
        <f t="shared" si="4"/>
      </c>
      <c r="I29" s="18"/>
      <c r="J29" s="18"/>
      <c r="K29" s="18"/>
      <c r="L29" s="26"/>
      <c r="M29" s="25"/>
      <c r="N29" s="34"/>
      <c r="O29" s="36"/>
      <c r="P29" s="27"/>
      <c r="Q29" s="27"/>
      <c r="R29" s="38"/>
    </row>
    <row r="30" spans="1:18" ht="14.25" customHeight="1">
      <c r="A30" s="6">
        <v>21</v>
      </c>
      <c r="B30" s="55" t="s">
        <v>40</v>
      </c>
      <c r="C30" s="79"/>
      <c r="D30" s="79"/>
      <c r="E30" s="81">
        <f t="shared" si="1"/>
      </c>
      <c r="F30" s="76">
        <f t="shared" si="2"/>
      </c>
      <c r="G30" s="66">
        <f t="shared" si="3"/>
      </c>
      <c r="H30" s="77">
        <f t="shared" si="4"/>
      </c>
      <c r="I30" s="18"/>
      <c r="J30" s="18"/>
      <c r="K30" s="18"/>
      <c r="L30" s="18"/>
      <c r="M30" s="18"/>
      <c r="N30" s="18"/>
      <c r="O30" s="36"/>
      <c r="P30" s="27"/>
      <c r="Q30" s="27"/>
      <c r="R30" s="38"/>
    </row>
    <row r="31" spans="1:18" ht="14.25" customHeight="1">
      <c r="A31" s="4">
        <v>22</v>
      </c>
      <c r="B31" s="56" t="s">
        <v>41</v>
      </c>
      <c r="C31" s="79"/>
      <c r="D31" s="79"/>
      <c r="E31" s="81">
        <f t="shared" si="1"/>
      </c>
      <c r="F31" s="76">
        <f t="shared" si="2"/>
      </c>
      <c r="G31" s="66">
        <f t="shared" si="3"/>
      </c>
      <c r="H31" s="77">
        <f t="shared" si="4"/>
      </c>
      <c r="I31" s="18"/>
      <c r="J31" s="18"/>
      <c r="K31" s="18"/>
      <c r="L31" s="26"/>
      <c r="M31" s="25"/>
      <c r="N31" s="34"/>
      <c r="O31" s="36"/>
      <c r="P31" s="27"/>
      <c r="Q31" s="27"/>
      <c r="R31" s="38"/>
    </row>
    <row r="32" spans="1:18" ht="14.25" customHeight="1">
      <c r="A32" s="6">
        <v>23</v>
      </c>
      <c r="B32" s="55" t="s">
        <v>42</v>
      </c>
      <c r="C32" s="79"/>
      <c r="D32" s="79"/>
      <c r="E32" s="81">
        <f t="shared" si="1"/>
      </c>
      <c r="F32" s="76">
        <f t="shared" si="2"/>
      </c>
      <c r="G32" s="66">
        <f t="shared" si="3"/>
      </c>
      <c r="H32" s="77">
        <f t="shared" si="4"/>
      </c>
      <c r="I32" s="18"/>
      <c r="J32" s="18"/>
      <c r="K32" s="18"/>
      <c r="L32" s="26"/>
      <c r="M32" s="25"/>
      <c r="N32" s="34"/>
      <c r="O32" s="36"/>
      <c r="P32" s="27"/>
      <c r="Q32" s="27"/>
      <c r="R32" s="38"/>
    </row>
    <row r="33" spans="1:18" ht="14.25" customHeight="1">
      <c r="A33" s="6">
        <v>24</v>
      </c>
      <c r="B33" s="55" t="s">
        <v>43</v>
      </c>
      <c r="C33" s="79"/>
      <c r="D33" s="79"/>
      <c r="E33" s="81">
        <f t="shared" si="1"/>
      </c>
      <c r="F33" s="76">
        <f t="shared" si="2"/>
      </c>
      <c r="G33" s="66">
        <f t="shared" si="3"/>
      </c>
      <c r="H33" s="77">
        <f t="shared" si="4"/>
      </c>
      <c r="I33" s="18"/>
      <c r="J33" s="18"/>
      <c r="K33" s="18"/>
      <c r="L33" s="26"/>
      <c r="M33" s="25"/>
      <c r="N33" s="34"/>
      <c r="O33" s="36"/>
      <c r="P33" s="27"/>
      <c r="Q33" s="27"/>
      <c r="R33" s="38"/>
    </row>
    <row r="34" spans="1:18" ht="14.25" customHeight="1">
      <c r="A34" s="4">
        <v>25</v>
      </c>
      <c r="B34" s="55" t="s">
        <v>44</v>
      </c>
      <c r="C34" s="79"/>
      <c r="D34" s="79"/>
      <c r="E34" s="81">
        <f t="shared" si="1"/>
      </c>
      <c r="F34" s="76">
        <f t="shared" si="2"/>
      </c>
      <c r="G34" s="66">
        <f t="shared" si="3"/>
      </c>
      <c r="H34" s="77">
        <f t="shared" si="4"/>
      </c>
      <c r="I34" s="18"/>
      <c r="J34" s="18"/>
      <c r="K34" s="18"/>
      <c r="L34" s="18"/>
      <c r="M34" s="18"/>
      <c r="N34" s="18"/>
      <c r="O34" s="36"/>
      <c r="P34" s="27"/>
      <c r="Q34" s="27"/>
      <c r="R34" s="38"/>
    </row>
    <row r="35" spans="1:18" ht="14.25" customHeight="1">
      <c r="A35" s="6">
        <v>26</v>
      </c>
      <c r="B35" s="60" t="s">
        <v>45</v>
      </c>
      <c r="C35" s="79"/>
      <c r="D35" s="80"/>
      <c r="E35" s="81">
        <f t="shared" si="1"/>
      </c>
      <c r="F35" s="76">
        <f t="shared" si="2"/>
      </c>
      <c r="G35" s="66">
        <f t="shared" si="3"/>
      </c>
      <c r="H35" s="77">
        <f t="shared" si="4"/>
      </c>
      <c r="I35" s="18"/>
      <c r="J35" s="18"/>
      <c r="K35" s="18"/>
      <c r="L35" s="26"/>
      <c r="M35" s="25"/>
      <c r="N35" s="34"/>
      <c r="O35" s="36"/>
      <c r="P35" s="27"/>
      <c r="Q35" s="27"/>
      <c r="R35" s="38"/>
    </row>
    <row r="36" spans="1:18" ht="14.25" customHeight="1">
      <c r="A36" s="6">
        <v>27</v>
      </c>
      <c r="B36" s="55" t="s">
        <v>46</v>
      </c>
      <c r="C36" s="79"/>
      <c r="D36" s="79"/>
      <c r="E36" s="81">
        <f t="shared" si="1"/>
      </c>
      <c r="F36" s="76">
        <f t="shared" si="2"/>
      </c>
      <c r="G36" s="66">
        <f t="shared" si="3"/>
      </c>
      <c r="H36" s="77">
        <f t="shared" si="4"/>
      </c>
      <c r="I36" s="18"/>
      <c r="J36" s="18"/>
      <c r="K36" s="18"/>
      <c r="L36" s="25"/>
      <c r="M36" s="25"/>
      <c r="N36" s="34"/>
      <c r="O36" s="36"/>
      <c r="P36" s="27"/>
      <c r="Q36" s="27"/>
      <c r="R36" s="38"/>
    </row>
    <row r="37" spans="1:18" ht="14.25" customHeight="1">
      <c r="A37" s="4">
        <v>28</v>
      </c>
      <c r="B37" s="37" t="s">
        <v>47</v>
      </c>
      <c r="C37" s="79"/>
      <c r="D37" s="79"/>
      <c r="E37" s="81">
        <f t="shared" si="1"/>
      </c>
      <c r="F37" s="76">
        <f t="shared" si="2"/>
      </c>
      <c r="G37" s="66">
        <f t="shared" si="3"/>
      </c>
      <c r="H37" s="77">
        <f t="shared" si="4"/>
      </c>
      <c r="I37" s="18"/>
      <c r="J37" s="18"/>
      <c r="K37" s="18"/>
      <c r="L37" s="26"/>
      <c r="M37" s="25"/>
      <c r="N37" s="34"/>
      <c r="O37" s="36"/>
      <c r="P37" s="27"/>
      <c r="Q37" s="27"/>
      <c r="R37" s="38"/>
    </row>
    <row r="38" spans="1:18" ht="14.25" customHeight="1">
      <c r="A38" s="6">
        <v>29</v>
      </c>
      <c r="B38" s="55" t="s">
        <v>48</v>
      </c>
      <c r="C38" s="79"/>
      <c r="D38" s="79"/>
      <c r="E38" s="81">
        <f t="shared" si="1"/>
      </c>
      <c r="F38" s="76">
        <f t="shared" si="2"/>
      </c>
      <c r="G38" s="66">
        <f t="shared" si="3"/>
      </c>
      <c r="H38" s="77">
        <f t="shared" si="4"/>
      </c>
      <c r="I38" s="18"/>
      <c r="J38" s="18"/>
      <c r="K38" s="18"/>
      <c r="L38" s="25"/>
      <c r="M38" s="25"/>
      <c r="N38" s="34"/>
      <c r="O38" s="36"/>
      <c r="P38" s="27"/>
      <c r="Q38" s="27"/>
      <c r="R38" s="38"/>
    </row>
    <row r="39" spans="1:18" ht="14.25" customHeight="1">
      <c r="A39" s="6"/>
      <c r="C39" s="66"/>
      <c r="D39" s="66"/>
      <c r="E39" s="75"/>
      <c r="F39" s="76"/>
      <c r="G39" s="66">
        <f t="shared" si="3"/>
      </c>
      <c r="H39" s="77">
        <f t="shared" si="4"/>
      </c>
      <c r="I39" s="18"/>
      <c r="J39" s="18"/>
      <c r="K39" s="18"/>
      <c r="L39" s="25"/>
      <c r="M39" s="25"/>
      <c r="N39" s="34"/>
      <c r="O39" s="36"/>
      <c r="P39" s="27"/>
      <c r="Q39" s="27"/>
      <c r="R39" s="38"/>
    </row>
    <row r="40" spans="1:18" ht="14.25" customHeight="1">
      <c r="A40" s="4"/>
      <c r="B40" s="7"/>
      <c r="C40" s="66"/>
      <c r="D40" s="66"/>
      <c r="E40" s="75"/>
      <c r="F40" s="76"/>
      <c r="G40" s="66"/>
      <c r="H40" s="77">
        <f t="shared" si="4"/>
      </c>
      <c r="I40" s="18"/>
      <c r="J40" s="18"/>
      <c r="K40" s="18"/>
      <c r="L40" s="25"/>
      <c r="M40" s="25"/>
      <c r="N40" s="34"/>
      <c r="O40" s="36"/>
      <c r="P40" s="27"/>
      <c r="Q40" s="27"/>
      <c r="R40" s="38"/>
    </row>
    <row r="41" spans="1:18" ht="14.25" customHeight="1">
      <c r="A41" s="6"/>
      <c r="B41" s="3"/>
      <c r="C41" s="66"/>
      <c r="D41" s="66"/>
      <c r="E41" s="75"/>
      <c r="F41" s="76"/>
      <c r="G41" s="66"/>
      <c r="H41" s="77">
        <f t="shared" si="4"/>
      </c>
      <c r="I41" s="18"/>
      <c r="J41" s="18"/>
      <c r="K41" s="18"/>
      <c r="L41" s="25"/>
      <c r="M41" s="25"/>
      <c r="N41" s="34"/>
      <c r="O41" s="36"/>
      <c r="P41" s="27"/>
      <c r="Q41" s="27"/>
      <c r="R41" s="38"/>
    </row>
    <row r="42" spans="1:18" ht="14.25" customHeight="1">
      <c r="A42" s="6"/>
      <c r="B42" s="7"/>
      <c r="C42" s="18"/>
      <c r="D42" s="18"/>
      <c r="E42" s="17"/>
      <c r="F42" s="45"/>
      <c r="G42" s="10"/>
      <c r="H42" s="6"/>
      <c r="I42" s="18"/>
      <c r="J42" s="18"/>
      <c r="K42" s="18"/>
      <c r="L42" s="25"/>
      <c r="M42" s="25"/>
      <c r="N42" s="34"/>
      <c r="O42" s="36"/>
      <c r="P42" s="27"/>
      <c r="Q42" s="27"/>
      <c r="R42" s="38"/>
    </row>
    <row r="43" spans="1:18" ht="14.25" customHeight="1">
      <c r="A43" s="4"/>
      <c r="B43" s="8"/>
      <c r="C43" s="18"/>
      <c r="D43" s="18"/>
      <c r="E43" s="17"/>
      <c r="F43" s="45"/>
      <c r="G43" s="10"/>
      <c r="H43" s="6"/>
      <c r="I43" s="18"/>
      <c r="J43" s="18"/>
      <c r="K43" s="18"/>
      <c r="L43" s="25"/>
      <c r="M43" s="25"/>
      <c r="N43" s="34"/>
      <c r="O43" s="36"/>
      <c r="P43" s="27"/>
      <c r="Q43" s="27"/>
      <c r="R43" s="38"/>
    </row>
    <row r="44" spans="1:18" ht="14.25" customHeight="1">
      <c r="A44" s="6"/>
      <c r="B44" s="7"/>
      <c r="C44" s="18"/>
      <c r="D44" s="18"/>
      <c r="E44" s="17"/>
      <c r="F44" s="45"/>
      <c r="G44" s="10"/>
      <c r="H44" s="6"/>
      <c r="I44" s="18"/>
      <c r="J44" s="18"/>
      <c r="K44" s="18"/>
      <c r="L44" s="25"/>
      <c r="M44" s="25"/>
      <c r="N44" s="34"/>
      <c r="O44" s="36"/>
      <c r="P44" s="27"/>
      <c r="Q44" s="27"/>
      <c r="R44" s="38"/>
    </row>
    <row r="45" spans="1:18" ht="14.25" customHeight="1">
      <c r="A45" s="6"/>
      <c r="B45" s="9"/>
      <c r="C45" s="18"/>
      <c r="D45" s="18"/>
      <c r="E45" s="17"/>
      <c r="F45" s="45"/>
      <c r="G45" s="6"/>
      <c r="H45" s="6"/>
      <c r="I45" s="18"/>
      <c r="J45" s="18"/>
      <c r="K45" s="18"/>
      <c r="L45" s="25"/>
      <c r="M45" s="25"/>
      <c r="N45" s="34"/>
      <c r="O45" s="36"/>
      <c r="P45" s="27"/>
      <c r="Q45" s="27"/>
      <c r="R45" s="38"/>
    </row>
    <row r="46" spans="1:18" ht="15" customHeight="1">
      <c r="A46" s="12"/>
      <c r="C46" s="31"/>
      <c r="D46" s="31"/>
      <c r="E46" s="11"/>
      <c r="F46" s="23"/>
      <c r="G46" s="11"/>
      <c r="H46" s="11"/>
      <c r="I46" s="31"/>
      <c r="J46" s="15"/>
      <c r="K46" s="15"/>
      <c r="L46" s="28"/>
      <c r="M46" s="28"/>
      <c r="N46" s="28"/>
      <c r="O46" s="28"/>
      <c r="R46" s="19"/>
    </row>
    <row r="47" spans="1:18" ht="15" customHeight="1">
      <c r="A47" s="78" t="s">
        <v>50</v>
      </c>
      <c r="B47" s="23"/>
      <c r="C47" s="30"/>
      <c r="D47" s="30"/>
      <c r="E47" s="11"/>
      <c r="F47" s="23"/>
      <c r="G47" s="11"/>
      <c r="H47" s="11"/>
      <c r="I47" s="30"/>
      <c r="J47" s="15"/>
      <c r="K47" s="15"/>
      <c r="L47" s="29"/>
      <c r="M47" s="29"/>
      <c r="N47" s="28"/>
      <c r="O47" s="28"/>
      <c r="R47" s="19"/>
    </row>
    <row r="48" spans="1:18" ht="15" customHeight="1">
      <c r="A48" s="12"/>
      <c r="B48" s="23"/>
      <c r="C48" s="30"/>
      <c r="D48" s="30"/>
      <c r="E48" s="13"/>
      <c r="F48" s="23"/>
      <c r="G48" s="13"/>
      <c r="H48" s="13"/>
      <c r="I48" s="30"/>
      <c r="J48" s="15"/>
      <c r="K48" s="15"/>
      <c r="L48" s="28"/>
      <c r="M48" s="28"/>
      <c r="N48" s="28"/>
      <c r="O48" s="28"/>
      <c r="R48" s="19"/>
    </row>
    <row r="49" spans="2:18" ht="12">
      <c r="B49" s="23"/>
      <c r="C49" s="30"/>
      <c r="D49" s="30"/>
      <c r="E49" s="14"/>
      <c r="F49" s="23"/>
      <c r="G49" s="14"/>
      <c r="H49" s="14"/>
      <c r="I49" s="30"/>
      <c r="L49" s="28"/>
      <c r="M49" s="28"/>
      <c r="N49" s="28"/>
      <c r="O49" s="28"/>
      <c r="R49" s="19"/>
    </row>
    <row r="50" spans="3:18" ht="12">
      <c r="C50" s="32"/>
      <c r="D50" s="32"/>
      <c r="I50" s="32"/>
      <c r="L50" s="28"/>
      <c r="M50" s="28"/>
      <c r="N50" s="28"/>
      <c r="O50" s="28"/>
      <c r="R50" s="19"/>
    </row>
    <row r="51" spans="9:15" ht="12">
      <c r="I51" s="32"/>
      <c r="L51" s="28"/>
      <c r="M51" s="28"/>
      <c r="N51" s="28"/>
      <c r="O51" s="28"/>
    </row>
  </sheetData>
  <sheetProtection/>
  <mergeCells count="14">
    <mergeCell ref="K5:K8"/>
    <mergeCell ref="L5:L8"/>
    <mergeCell ref="M5:M8"/>
    <mergeCell ref="A1:N1"/>
    <mergeCell ref="A2:E2"/>
    <mergeCell ref="A5:A9"/>
    <mergeCell ref="C5:C8"/>
    <mergeCell ref="D5:D8"/>
    <mergeCell ref="E5:E8"/>
    <mergeCell ref="F5:F8"/>
    <mergeCell ref="A4:N4"/>
    <mergeCell ref="G5:G8"/>
    <mergeCell ref="H5:H8"/>
    <mergeCell ref="J5:J8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Kullawin Thanakong</dc:creator>
  <cp:keywords/>
  <dc:description/>
  <cp:lastModifiedBy>Kullawin</cp:lastModifiedBy>
  <cp:lastPrinted>2011-03-07T06:00:37Z</cp:lastPrinted>
  <dcterms:created xsi:type="dcterms:W3CDTF">2010-01-04T14:10:01Z</dcterms:created>
  <dcterms:modified xsi:type="dcterms:W3CDTF">2016-04-18T16:44:36Z</dcterms:modified>
  <cp:category/>
  <cp:version/>
  <cp:contentType/>
  <cp:contentStatus/>
</cp:coreProperties>
</file>